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cpetersen\Desktop\mission français\fluence\VF protocoles académiques fluence\"/>
    </mc:Choice>
  </mc:AlternateContent>
  <xr:revisionPtr revIDLastSave="0" documentId="8_{EF5800ED-C58A-439D-A12D-6CA5F7ECB27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1" l="1"/>
  <c r="AF24" i="1"/>
  <c r="AE23" i="1"/>
  <c r="AE24" i="1"/>
  <c r="AD23" i="1"/>
  <c r="AD24" i="1"/>
  <c r="AA21" i="1"/>
  <c r="Q13" i="1"/>
  <c r="C17" i="1" l="1"/>
  <c r="Y17" i="1"/>
  <c r="U13" i="1"/>
  <c r="Q10" i="1"/>
  <c r="S21" i="1"/>
  <c r="S17" i="1"/>
  <c r="K10" i="1"/>
  <c r="C21" i="1"/>
  <c r="C13" i="1"/>
  <c r="C10" i="1"/>
  <c r="AC11" i="1" l="1"/>
  <c r="AC12" i="1"/>
  <c r="AC14" i="1"/>
  <c r="AC15" i="1"/>
  <c r="AC16" i="1"/>
  <c r="AC18" i="1"/>
  <c r="AC19" i="1"/>
  <c r="AC20" i="1"/>
  <c r="AC22" i="1"/>
  <c r="AC23" i="1"/>
  <c r="AC24" i="1"/>
  <c r="AC9" i="1"/>
  <c r="T16" i="1" l="1"/>
  <c r="H16" i="1"/>
  <c r="R16" i="1"/>
  <c r="F16" i="1"/>
  <c r="AB16" i="1"/>
  <c r="P16" i="1"/>
  <c r="D16" i="1"/>
  <c r="Z16" i="1"/>
  <c r="N16" i="1"/>
  <c r="X16" i="1"/>
  <c r="L16" i="1"/>
  <c r="V16" i="1"/>
  <c r="AF16" i="1" s="1"/>
  <c r="J16" i="1"/>
  <c r="X23" i="1"/>
  <c r="R23" i="1"/>
  <c r="L23" i="1"/>
  <c r="F23" i="1"/>
  <c r="AB23" i="1"/>
  <c r="V23" i="1"/>
  <c r="P23" i="1"/>
  <c r="J23" i="1"/>
  <c r="D23" i="1"/>
  <c r="Z23" i="1"/>
  <c r="T23" i="1"/>
  <c r="N23" i="1"/>
  <c r="H23" i="1"/>
  <c r="V15" i="1"/>
  <c r="J15" i="1"/>
  <c r="T15" i="1"/>
  <c r="H15" i="1"/>
  <c r="R15" i="1"/>
  <c r="AE15" i="1" s="1"/>
  <c r="F15" i="1"/>
  <c r="AB15" i="1"/>
  <c r="P15" i="1"/>
  <c r="D15" i="1"/>
  <c r="Z15" i="1"/>
  <c r="N15" i="1"/>
  <c r="X15" i="1"/>
  <c r="L15" i="1"/>
  <c r="R18" i="1"/>
  <c r="F18" i="1"/>
  <c r="AB18" i="1"/>
  <c r="P18" i="1"/>
  <c r="D18" i="1"/>
  <c r="Z18" i="1"/>
  <c r="N18" i="1"/>
  <c r="X18" i="1"/>
  <c r="L18" i="1"/>
  <c r="V18" i="1"/>
  <c r="J18" i="1"/>
  <c r="T18" i="1"/>
  <c r="H18" i="1"/>
  <c r="X14" i="1"/>
  <c r="L14" i="1"/>
  <c r="V14" i="1"/>
  <c r="J14" i="1"/>
  <c r="T14" i="1"/>
  <c r="H14" i="1"/>
  <c r="R14" i="1"/>
  <c r="AE14" i="1" s="1"/>
  <c r="F14" i="1"/>
  <c r="AB14" i="1"/>
  <c r="P14" i="1"/>
  <c r="D14" i="1"/>
  <c r="Z14" i="1"/>
  <c r="N14" i="1"/>
  <c r="X22" i="1"/>
  <c r="L22" i="1"/>
  <c r="V22" i="1"/>
  <c r="J22" i="1"/>
  <c r="T22" i="1"/>
  <c r="H22" i="1"/>
  <c r="R22" i="1"/>
  <c r="F22" i="1"/>
  <c r="AB22" i="1"/>
  <c r="AF22" i="1" s="1"/>
  <c r="P22" i="1"/>
  <c r="D22" i="1"/>
  <c r="N22" i="1"/>
  <c r="Z22" i="1"/>
  <c r="Z12" i="1"/>
  <c r="N12" i="1"/>
  <c r="X12" i="1"/>
  <c r="V12" i="1"/>
  <c r="J12" i="1"/>
  <c r="T12" i="1"/>
  <c r="H12" i="1"/>
  <c r="R12" i="1"/>
  <c r="F12" i="1"/>
  <c r="AB12" i="1"/>
  <c r="D12" i="1"/>
  <c r="P12" i="1"/>
  <c r="L12" i="1"/>
  <c r="X24" i="1"/>
  <c r="R24" i="1"/>
  <c r="L24" i="1"/>
  <c r="F24" i="1"/>
  <c r="AB24" i="1"/>
  <c r="V24" i="1"/>
  <c r="P24" i="1"/>
  <c r="J24" i="1"/>
  <c r="D24" i="1"/>
  <c r="Z24" i="1"/>
  <c r="T24" i="1"/>
  <c r="N24" i="1"/>
  <c r="H24" i="1"/>
  <c r="AB20" i="1"/>
  <c r="V20" i="1"/>
  <c r="P20" i="1"/>
  <c r="J20" i="1"/>
  <c r="D20" i="1"/>
  <c r="Z20" i="1"/>
  <c r="T20" i="1"/>
  <c r="N20" i="1"/>
  <c r="H20" i="1"/>
  <c r="X20" i="1"/>
  <c r="R20" i="1"/>
  <c r="L20" i="1"/>
  <c r="F20" i="1"/>
  <c r="Z19" i="1"/>
  <c r="T19" i="1"/>
  <c r="N19" i="1"/>
  <c r="H19" i="1"/>
  <c r="X19" i="1"/>
  <c r="R19" i="1"/>
  <c r="L19" i="1"/>
  <c r="F19" i="1"/>
  <c r="AB19" i="1"/>
  <c r="V19" i="1"/>
  <c r="P19" i="1"/>
  <c r="J19" i="1"/>
  <c r="D19" i="1"/>
  <c r="D11" i="1"/>
  <c r="AB11" i="1"/>
  <c r="P11" i="1"/>
  <c r="Z11" i="1"/>
  <c r="N11" i="1"/>
  <c r="X11" i="1"/>
  <c r="L11" i="1"/>
  <c r="V11" i="1"/>
  <c r="J11" i="1"/>
  <c r="T11" i="1"/>
  <c r="H11" i="1"/>
  <c r="R11" i="1"/>
  <c r="F11" i="1"/>
  <c r="V9" i="1"/>
  <c r="J9" i="1"/>
  <c r="F9" i="1"/>
  <c r="AB9" i="1"/>
  <c r="D9" i="1"/>
  <c r="N9" i="1"/>
  <c r="L9" i="1"/>
  <c r="T9" i="1"/>
  <c r="H9" i="1"/>
  <c r="R9" i="1"/>
  <c r="P9" i="1"/>
  <c r="Z9" i="1"/>
  <c r="X9" i="1"/>
  <c r="AD9" i="1" l="1"/>
  <c r="AD11" i="1"/>
  <c r="AD12" i="1"/>
  <c r="AD15" i="1"/>
  <c r="AF9" i="1"/>
  <c r="AF11" i="1"/>
  <c r="AD19" i="1"/>
  <c r="AF19" i="1"/>
  <c r="AD22" i="1"/>
  <c r="AE22" i="1"/>
  <c r="AE19" i="1"/>
  <c r="AE20" i="1"/>
  <c r="AD14" i="1"/>
  <c r="AE18" i="1"/>
  <c r="AF18" i="1"/>
  <c r="AF15" i="1"/>
  <c r="AE16" i="1"/>
  <c r="AE11" i="1"/>
  <c r="AE9" i="1"/>
  <c r="AF20" i="1"/>
  <c r="AF12" i="1"/>
  <c r="AD18" i="1"/>
  <c r="AD20" i="1"/>
  <c r="AE12" i="1"/>
  <c r="AF14" i="1"/>
  <c r="AD16" i="1"/>
</calcChain>
</file>

<file path=xl/sharedStrings.xml><?xml version="1.0" encoding="utf-8"?>
<sst xmlns="http://schemas.openxmlformats.org/spreadsheetml/2006/main" count="55" uniqueCount="31">
  <si>
    <t>CP</t>
  </si>
  <si>
    <t>CE1</t>
  </si>
  <si>
    <t>CE2</t>
  </si>
  <si>
    <t>CM1</t>
  </si>
  <si>
    <t>CM2</t>
  </si>
  <si>
    <t>Nombre d'élèves ayant passé l'épreuve</t>
  </si>
  <si>
    <t>Plus de 120
mots</t>
  </si>
  <si>
    <t>de 0 à 9
mots</t>
  </si>
  <si>
    <t>de 10 à 19
mots</t>
  </si>
  <si>
    <t>de 20 à 29
mots</t>
  </si>
  <si>
    <t>de 30 à 39
mots</t>
  </si>
  <si>
    <t>de 40 à 49
mots</t>
  </si>
  <si>
    <t>de 50 à 59
mots</t>
  </si>
  <si>
    <t>de 60 à 69
mots</t>
  </si>
  <si>
    <t>de 70 à 79
mots</t>
  </si>
  <si>
    <t>de 80 à 89
mots</t>
  </si>
  <si>
    <t>de 90 à 99
mots</t>
  </si>
  <si>
    <t>de 100 à 109
mots</t>
  </si>
  <si>
    <t>Nbre d'élèves</t>
  </si>
  <si>
    <t>%</t>
  </si>
  <si>
    <t>EVALUATIONS DE FLUENCE</t>
  </si>
  <si>
    <t>Ecole :</t>
  </si>
  <si>
    <t>Tableau de bord école - Outil pour le pilotage pédagogique</t>
  </si>
  <si>
    <t>de 110 à 119
mots</t>
  </si>
  <si>
    <t>NON ACQUISE</t>
  </si>
  <si>
    <t>PARTIELLEMENT ACQUISE</t>
  </si>
  <si>
    <t>ACQUISE</t>
  </si>
  <si>
    <t>Pourcentages de réussite</t>
  </si>
  <si>
    <t>NA</t>
  </si>
  <si>
    <t>PA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</si>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</sst>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7" fillId="0" borderId="1" xfId="0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7" fontId="3" fillId="2" borderId="11" xfId="0" applyNumberFormat="1" applyFont="1" applyFill="1" applyBorder="1"/>
    <xf numFmtId="17" fontId="3" fillId="2" borderId="13" xfId="0" applyNumberFormat="1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17" fontId="3" fillId="4" borderId="20" xfId="0" applyNumberFormat="1" applyFont="1" applyFill="1" applyBorder="1"/>
    <xf numFmtId="17" fontId="3" fillId="4" borderId="20" xfId="0" applyNumberFormat="1" applyFont="1" applyFill="1" applyBorder="1" applyAlignment="1">
      <alignment wrapText="1"/>
    </xf>
    <xf numFmtId="0" fontId="3" fillId="4" borderId="22" xfId="0" applyFont="1" applyFill="1" applyBorder="1"/>
    <xf numFmtId="17" fontId="3" fillId="2" borderId="13" xfId="0" applyNumberFormat="1" applyFont="1" applyFill="1" applyBorder="1" applyAlignment="1">
      <alignment wrapText="1"/>
    </xf>
    <xf numFmtId="0" fontId="7" fillId="0" borderId="10" xfId="0" applyFont="1" applyBorder="1" applyAlignment="1" applyProtection="1">
      <alignment horizontal="right" vertical="center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164" fontId="12" fillId="0" borderId="11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2" fillId="0" borderId="32" xfId="0" applyNumberFormat="1" applyFont="1" applyBorder="1" applyAlignment="1">
      <alignment horizontal="right" vertical="center"/>
    </xf>
    <xf numFmtId="164" fontId="12" fillId="0" borderId="15" xfId="0" applyNumberFormat="1" applyFont="1" applyBorder="1" applyAlignment="1">
      <alignment horizontal="right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right" vertical="center"/>
    </xf>
    <xf numFmtId="164" fontId="12" fillId="0" borderId="39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12" fillId="4" borderId="36" xfId="0" applyFont="1" applyFill="1" applyBorder="1" applyAlignment="1">
      <alignment horizontal="right" vertical="center"/>
    </xf>
    <xf numFmtId="0" fontId="12" fillId="4" borderId="37" xfId="0" applyFont="1" applyFill="1" applyBorder="1" applyAlignment="1">
      <alignment horizontal="right" vertical="center"/>
    </xf>
    <xf numFmtId="0" fontId="12" fillId="4" borderId="38" xfId="0" applyFont="1" applyFill="1" applyBorder="1" applyAlignment="1">
      <alignment horizontal="right" vertical="center"/>
    </xf>
    <xf numFmtId="164" fontId="12" fillId="0" borderId="33" xfId="0" applyNumberFormat="1" applyFont="1" applyBorder="1" applyAlignment="1">
      <alignment horizontal="right" vertical="center"/>
    </xf>
    <xf numFmtId="164" fontId="12" fillId="0" borderId="34" xfId="0" applyNumberFormat="1" applyFont="1" applyBorder="1" applyAlignment="1">
      <alignment horizontal="right" vertical="center"/>
    </xf>
    <xf numFmtId="164" fontId="12" fillId="0" borderId="35" xfId="0" applyNumberFormat="1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164" fontId="12" fillId="0" borderId="40" xfId="0" applyNumberFormat="1" applyFont="1" applyBorder="1" applyAlignment="1">
      <alignment horizontal="right" vertical="center"/>
    </xf>
    <xf numFmtId="164" fontId="12" fillId="0" borderId="41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12" fillId="0" borderId="42" xfId="0" applyNumberFormat="1" applyFont="1" applyBorder="1" applyAlignment="1">
      <alignment horizontal="right" vertical="center"/>
    </xf>
    <xf numFmtId="164" fontId="12" fillId="0" borderId="43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164" fontId="11" fillId="7" borderId="25" xfId="0" applyNumberFormat="1" applyFont="1" applyFill="1" applyBorder="1" applyAlignment="1" applyProtection="1">
      <alignment horizontal="center" vertical="center"/>
    </xf>
    <xf numFmtId="164" fontId="11" fillId="7" borderId="18" xfId="0" applyNumberFormat="1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11" fillId="6" borderId="26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1" fillId="7" borderId="25" xfId="0" applyFont="1" applyFill="1" applyBorder="1" applyAlignment="1" applyProtection="1">
      <alignment horizontal="center" vertical="center"/>
    </xf>
    <xf numFmtId="0" fontId="11" fillId="7" borderId="26" xfId="0" applyFont="1" applyFill="1" applyBorder="1" applyAlignment="1" applyProtection="1">
      <alignment horizontal="center" vertical="center"/>
    </xf>
    <xf numFmtId="0" fontId="11" fillId="7" borderId="18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 wrapText="1"/>
    </xf>
    <xf numFmtId="0" fontId="11" fillId="6" borderId="26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zoomScale="85" zoomScaleNormal="85" workbookViewId="0">
      <selection activeCell="S15" sqref="S15"/>
    </sheetView>
  </sheetViews>
  <sheetFormatPr baseColWidth="10" defaultColWidth="9.08984375" defaultRowHeight="14.5" x14ac:dyDescent="0.35"/>
  <cols>
    <col min="1" max="1" width="6.90625" customWidth="1"/>
    <col min="2" max="2" width="9.08984375" customWidth="1"/>
    <col min="3" max="28" width="5.6328125" customWidth="1"/>
    <col min="29" max="29" width="10.36328125" customWidth="1"/>
    <col min="30" max="32" width="5.6328125" customWidth="1"/>
  </cols>
  <sheetData>
    <row r="1" spans="1:32" ht="15.5" x14ac:dyDescent="0.35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</row>
    <row r="2" spans="1:32" x14ac:dyDescent="0.35">
      <c r="A2" s="64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</row>
    <row r="3" spans="1:3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2" ht="17.25" customHeight="1" x14ac:dyDescent="0.35">
      <c r="A4" s="3" t="s">
        <v>21</v>
      </c>
      <c r="B4" s="71"/>
      <c r="C4" s="71"/>
      <c r="D4" s="71"/>
      <c r="E4" s="71"/>
      <c r="F4" s="7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2" ht="15" thickBo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31.5" customHeight="1" x14ac:dyDescent="0.35">
      <c r="A6" s="1"/>
      <c r="B6" s="1"/>
      <c r="C6" s="56" t="s">
        <v>7</v>
      </c>
      <c r="D6" s="70"/>
      <c r="E6" s="56" t="s">
        <v>8</v>
      </c>
      <c r="F6" s="70"/>
      <c r="G6" s="97" t="s">
        <v>9</v>
      </c>
      <c r="H6" s="98"/>
      <c r="I6" s="56" t="s">
        <v>10</v>
      </c>
      <c r="J6" s="70"/>
      <c r="K6" s="56" t="s">
        <v>11</v>
      </c>
      <c r="L6" s="70"/>
      <c r="M6" s="56" t="s">
        <v>12</v>
      </c>
      <c r="N6" s="70"/>
      <c r="O6" s="56" t="s">
        <v>13</v>
      </c>
      <c r="P6" s="70"/>
      <c r="Q6" s="56" t="s">
        <v>14</v>
      </c>
      <c r="R6" s="70"/>
      <c r="S6" s="56" t="s">
        <v>15</v>
      </c>
      <c r="T6" s="70"/>
      <c r="U6" s="56" t="s">
        <v>16</v>
      </c>
      <c r="V6" s="70"/>
      <c r="W6" s="56" t="s">
        <v>17</v>
      </c>
      <c r="X6" s="70"/>
      <c r="Y6" s="56" t="s">
        <v>23</v>
      </c>
      <c r="Z6" s="70"/>
      <c r="AA6" s="56" t="s">
        <v>6</v>
      </c>
      <c r="AB6" s="70"/>
      <c r="AC6" s="59" t="s">
        <v>5</v>
      </c>
      <c r="AD6" s="56" t="s">
        <v>27</v>
      </c>
      <c r="AE6" s="57"/>
      <c r="AF6" s="58"/>
    </row>
    <row r="7" spans="1:32" ht="27" customHeight="1" thickBot="1" x14ac:dyDescent="0.4">
      <c r="A7" s="1"/>
      <c r="B7" s="1"/>
      <c r="C7" s="10" t="s">
        <v>18</v>
      </c>
      <c r="D7" s="11" t="s">
        <v>19</v>
      </c>
      <c r="E7" s="10" t="s">
        <v>18</v>
      </c>
      <c r="F7" s="11" t="s">
        <v>19</v>
      </c>
      <c r="G7" s="8" t="s">
        <v>18</v>
      </c>
      <c r="H7" s="9" t="s">
        <v>19</v>
      </c>
      <c r="I7" s="8" t="s">
        <v>18</v>
      </c>
      <c r="J7" s="9" t="s">
        <v>19</v>
      </c>
      <c r="K7" s="8" t="s">
        <v>18</v>
      </c>
      <c r="L7" s="9" t="s">
        <v>19</v>
      </c>
      <c r="M7" s="8" t="s">
        <v>18</v>
      </c>
      <c r="N7" s="9" t="s">
        <v>19</v>
      </c>
      <c r="O7" s="8" t="s">
        <v>18</v>
      </c>
      <c r="P7" s="9" t="s">
        <v>19</v>
      </c>
      <c r="Q7" s="8" t="s">
        <v>18</v>
      </c>
      <c r="R7" s="9" t="s">
        <v>19</v>
      </c>
      <c r="S7" s="8" t="s">
        <v>18</v>
      </c>
      <c r="T7" s="9" t="s">
        <v>19</v>
      </c>
      <c r="U7" s="8" t="s">
        <v>18</v>
      </c>
      <c r="V7" s="9" t="s">
        <v>19</v>
      </c>
      <c r="W7" s="8" t="s">
        <v>18</v>
      </c>
      <c r="X7" s="9" t="s">
        <v>19</v>
      </c>
      <c r="Y7" s="8" t="s">
        <v>18</v>
      </c>
      <c r="Z7" s="9" t="s">
        <v>19</v>
      </c>
      <c r="AA7" s="8" t="s">
        <v>18</v>
      </c>
      <c r="AB7" s="9" t="s">
        <v>19</v>
      </c>
      <c r="AC7" s="60"/>
      <c r="AD7" s="29" t="s">
        <v>28</v>
      </c>
      <c r="AE7" s="30" t="s">
        <v>29</v>
      </c>
      <c r="AF7" s="31" t="s">
        <v>30</v>
      </c>
    </row>
    <row r="8" spans="1:32" ht="16.5" customHeight="1" thickBot="1" x14ac:dyDescent="0.4">
      <c r="A8" s="72" t="s">
        <v>0</v>
      </c>
      <c r="B8" s="16"/>
      <c r="C8" s="94" t="s">
        <v>24</v>
      </c>
      <c r="D8" s="95"/>
      <c r="E8" s="95"/>
      <c r="F8" s="96"/>
      <c r="G8" s="88" t="s">
        <v>25</v>
      </c>
      <c r="H8" s="89"/>
      <c r="I8" s="89"/>
      <c r="J8" s="89"/>
      <c r="K8" s="89"/>
      <c r="L8" s="90"/>
      <c r="M8" s="91" t="s">
        <v>26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3"/>
      <c r="AC8" s="19"/>
      <c r="AD8" s="35"/>
      <c r="AE8" s="36"/>
      <c r="AF8" s="37"/>
    </row>
    <row r="9" spans="1:32" ht="15.9" customHeight="1" thickBot="1" x14ac:dyDescent="0.4">
      <c r="A9" s="73"/>
      <c r="B9" s="17">
        <v>44713</v>
      </c>
      <c r="C9" s="51"/>
      <c r="D9" s="52" t="str">
        <f>IFERROR(C9*100/AC9,"-")</f>
        <v>-</v>
      </c>
      <c r="E9" s="53"/>
      <c r="F9" s="52" t="str">
        <f>IFERROR(E9*100/AC9,"-")</f>
        <v>-</v>
      </c>
      <c r="G9" s="53"/>
      <c r="H9" s="52" t="str">
        <f>IFERROR(G9*100/AC9,"-")</f>
        <v>-</v>
      </c>
      <c r="I9" s="53"/>
      <c r="J9" s="52" t="str">
        <f>IFERROR(I9*100/AC9,"-")</f>
        <v>-</v>
      </c>
      <c r="K9" s="53"/>
      <c r="L9" s="52" t="str">
        <f>IFERROR(K9*100/AC9,"-")</f>
        <v>-</v>
      </c>
      <c r="M9" s="53"/>
      <c r="N9" s="52" t="str">
        <f>IFERROR(M9*100/AC9,"-")</f>
        <v>-</v>
      </c>
      <c r="O9" s="53"/>
      <c r="P9" s="52" t="str">
        <f>IFERROR(O9*100/AC9,"-")</f>
        <v>-</v>
      </c>
      <c r="Q9" s="53"/>
      <c r="R9" s="52" t="str">
        <f>IFERROR(Q9*100/AC9,"-")</f>
        <v>-</v>
      </c>
      <c r="S9" s="53"/>
      <c r="T9" s="52" t="str">
        <f>IFERROR(S9*100/AC9,"-")</f>
        <v>-</v>
      </c>
      <c r="U9" s="53"/>
      <c r="V9" s="52" t="str">
        <f>IFERROR(U9*100/AC9,"-")</f>
        <v>-</v>
      </c>
      <c r="W9" s="53"/>
      <c r="X9" s="52" t="str">
        <f>IFERROR(W9*100/AC9,"-")</f>
        <v>-</v>
      </c>
      <c r="Y9" s="53"/>
      <c r="Z9" s="52" t="str">
        <f>IFERROR(Y9*100/AC9,"-")</f>
        <v>-</v>
      </c>
      <c r="AA9" s="53"/>
      <c r="AB9" s="52" t="str">
        <f>IFERROR(AA9*100/AC9,"-")</f>
        <v>-</v>
      </c>
      <c r="AC9" s="54">
        <f>SUM(C9,E9,G9,I9,K9,M9,O9,Q9,S9,U9,W9,Y9,AA9)</f>
        <v>0</v>
      </c>
      <c r="AD9" s="32" t="str">
        <f>IFERROR(D9+F9,"-")</f>
        <v>-</v>
      </c>
      <c r="AE9" s="33" t="str">
        <f>IFERROR(H9+J9+L9,"-")</f>
        <v>-</v>
      </c>
      <c r="AF9" s="34" t="str">
        <f>IFERROR(N9+P9+R9+T9+V9+X9+Z9+AB9,"-")</f>
        <v>-</v>
      </c>
    </row>
    <row r="10" spans="1:32" ht="15.9" customHeight="1" thickBot="1" x14ac:dyDescent="0.4">
      <c r="A10" s="68" t="s">
        <v>1</v>
      </c>
      <c r="B10" s="15"/>
      <c r="C10" s="82" t="str">
        <f>C8</f>
        <v>NON ACQUISE</v>
      </c>
      <c r="D10" s="83"/>
      <c r="E10" s="83"/>
      <c r="F10" s="83"/>
      <c r="G10" s="83"/>
      <c r="H10" s="83"/>
      <c r="I10" s="83"/>
      <c r="J10" s="84"/>
      <c r="K10" s="85" t="str">
        <f>G8</f>
        <v>PARTIELLEMENT ACQUISE</v>
      </c>
      <c r="L10" s="86"/>
      <c r="M10" s="86"/>
      <c r="N10" s="86"/>
      <c r="O10" s="86"/>
      <c r="P10" s="87"/>
      <c r="Q10" s="79" t="str">
        <f>M8</f>
        <v>ACQUISE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55"/>
      <c r="AD10" s="38"/>
      <c r="AE10" s="39"/>
      <c r="AF10" s="40"/>
    </row>
    <row r="11" spans="1:32" ht="15.9" customHeight="1" x14ac:dyDescent="0.35">
      <c r="A11" s="68"/>
      <c r="B11" s="6">
        <v>44593</v>
      </c>
      <c r="C11" s="13"/>
      <c r="D11" s="4" t="str">
        <f>IFERROR(C11*100/AC11,"-")</f>
        <v>-</v>
      </c>
      <c r="E11" s="13"/>
      <c r="F11" s="4" t="str">
        <f>IFERROR(E11*100/AC11,"-")</f>
        <v>-</v>
      </c>
      <c r="G11" s="13"/>
      <c r="H11" s="4" t="str">
        <f>IFERROR(G11*100/AC11,"-")</f>
        <v>-</v>
      </c>
      <c r="I11" s="50"/>
      <c r="J11" s="4" t="str">
        <f>IFERROR(I11*100/AC11,"-")</f>
        <v>-</v>
      </c>
      <c r="K11" s="13"/>
      <c r="L11" s="4" t="str">
        <f>IFERROR(K11*100/AC11,"-")</f>
        <v>-</v>
      </c>
      <c r="M11" s="13"/>
      <c r="N11" s="4" t="str">
        <f>IFERROR(M11*100/AC11,"-")</f>
        <v>-</v>
      </c>
      <c r="O11" s="13"/>
      <c r="P11" s="4" t="str">
        <f>IFERROR(O11*100/AC11,"-")</f>
        <v>-</v>
      </c>
      <c r="Q11" s="13"/>
      <c r="R11" s="4" t="str">
        <f>IFERROR(Q11*100/AC11,"-")</f>
        <v>-</v>
      </c>
      <c r="S11" s="13"/>
      <c r="T11" s="4" t="str">
        <f>IFERROR(S11*100/AC11,"-")</f>
        <v>-</v>
      </c>
      <c r="U11" s="13"/>
      <c r="V11" s="4" t="str">
        <f>IFERROR(U11*100/AC11,"-")</f>
        <v>-</v>
      </c>
      <c r="W11" s="13"/>
      <c r="X11" s="4" t="str">
        <f>IFERROR(W11*100/AC11,"-")</f>
        <v>-</v>
      </c>
      <c r="Y11" s="13"/>
      <c r="Z11" s="4" t="str">
        <f>IFERROR(Y11*100/AC11,"-")</f>
        <v>-</v>
      </c>
      <c r="AA11" s="13"/>
      <c r="AB11" s="4" t="str">
        <f>IFERROR(AA11*100/AC11,"-")</f>
        <v>-</v>
      </c>
      <c r="AC11" s="20">
        <f t="shared" ref="AC11:AC24" si="0">SUM(C11,E11,G11,I11,K11,M11,O11,Q11,S11,U11,W11,Y11,AA11)</f>
        <v>0</v>
      </c>
      <c r="AD11" s="41" t="str">
        <f>IFERROR(D11+F11+H11+J11,"-")</f>
        <v>-</v>
      </c>
      <c r="AE11" s="42" t="str">
        <f>IFERROR(L11+N11+P11,"-")</f>
        <v>-</v>
      </c>
      <c r="AF11" s="43" t="str">
        <f>IFERROR(R11+T11+V11+X11+Z11+AB11,"-")</f>
        <v>-</v>
      </c>
    </row>
    <row r="12" spans="1:32" ht="15.9" customHeight="1" thickBot="1" x14ac:dyDescent="0.4">
      <c r="A12" s="69"/>
      <c r="B12" s="7">
        <v>44713</v>
      </c>
      <c r="C12" s="12"/>
      <c r="D12" s="5" t="str">
        <f>IFERROR(C12*100/AC12,"-")</f>
        <v>-</v>
      </c>
      <c r="E12" s="12"/>
      <c r="F12" s="5" t="str">
        <f>IFERROR(E12*100/AC12,"-")</f>
        <v>-</v>
      </c>
      <c r="G12" s="12"/>
      <c r="H12" s="5" t="str">
        <f>IFERROR(G12*100/AC12,"-")</f>
        <v>-</v>
      </c>
      <c r="I12" s="12"/>
      <c r="J12" s="5" t="str">
        <f>IFERROR(I12*100/AC12,"-")</f>
        <v>-</v>
      </c>
      <c r="K12" s="12"/>
      <c r="L12" s="5" t="str">
        <f>IFERROR(K12*100/AC12,"-")</f>
        <v>-</v>
      </c>
      <c r="M12" s="12"/>
      <c r="N12" s="5" t="str">
        <f>IFERROR(M12*100/AC12,"-")</f>
        <v>-</v>
      </c>
      <c r="O12" s="12"/>
      <c r="P12" s="5" t="str">
        <f>IFERROR(O12*100/AC12,"-")</f>
        <v>-</v>
      </c>
      <c r="Q12" s="12"/>
      <c r="R12" s="5" t="str">
        <f>IFERROR(Q12*100/AC12,"-")</f>
        <v>-</v>
      </c>
      <c r="S12" s="12"/>
      <c r="T12" s="5" t="str">
        <f>IFERROR(S12*100/AC12,"-")</f>
        <v>-</v>
      </c>
      <c r="U12" s="12"/>
      <c r="V12" s="5" t="str">
        <f>IFERROR(U12*100/AC12,"-")</f>
        <v>-</v>
      </c>
      <c r="W12" s="12"/>
      <c r="X12" s="5" t="str">
        <f>IFERROR(W12*100/AC12,"-")</f>
        <v>-</v>
      </c>
      <c r="Y12" s="12"/>
      <c r="Z12" s="5" t="str">
        <f>IFERROR(Y12*100/AC12,"-")</f>
        <v>-</v>
      </c>
      <c r="AA12" s="12"/>
      <c r="AB12" s="5" t="str">
        <f>IFERROR(AA12*100/AC12,"-")</f>
        <v>-</v>
      </c>
      <c r="AC12" s="22">
        <f t="shared" si="0"/>
        <v>0</v>
      </c>
      <c r="AD12" s="26" t="str">
        <f>IFERROR(D12+F12+H12+J12,"-")</f>
        <v>-</v>
      </c>
      <c r="AE12" s="27" t="str">
        <f>IFERROR(L12+N12+P12,"-")</f>
        <v>-</v>
      </c>
      <c r="AF12" s="28" t="str">
        <f>IFERROR(R12+T12+V12+X12+Z12+AB12,"-")</f>
        <v>-</v>
      </c>
    </row>
    <row r="13" spans="1:32" ht="15.9" customHeight="1" thickBot="1" x14ac:dyDescent="0.4">
      <c r="A13" s="67" t="s">
        <v>2</v>
      </c>
      <c r="B13" s="14"/>
      <c r="C13" s="82" t="str">
        <f>C8</f>
        <v>NON ACQUISE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76" t="str">
        <f>G8</f>
        <v>PARTIELLEMENT ACQUISE</v>
      </c>
      <c r="R13" s="77"/>
      <c r="S13" s="77"/>
      <c r="T13" s="78"/>
      <c r="U13" s="79" t="str">
        <f>M8</f>
        <v>ACQUISE</v>
      </c>
      <c r="V13" s="80"/>
      <c r="W13" s="80"/>
      <c r="X13" s="80"/>
      <c r="Y13" s="80"/>
      <c r="Z13" s="80"/>
      <c r="AA13" s="80"/>
      <c r="AB13" s="81"/>
      <c r="AC13" s="21"/>
      <c r="AD13" s="38"/>
      <c r="AE13" s="39"/>
      <c r="AF13" s="40"/>
    </row>
    <row r="14" spans="1:32" ht="15.9" customHeight="1" x14ac:dyDescent="0.35">
      <c r="A14" s="68"/>
      <c r="B14" s="6">
        <v>44440</v>
      </c>
      <c r="C14" s="13"/>
      <c r="D14" s="4" t="str">
        <f>IFERROR(C14*100/AC14,"-")</f>
        <v>-</v>
      </c>
      <c r="E14" s="13"/>
      <c r="F14" s="4" t="str">
        <f>IFERROR(E14*100/AC14,"-")</f>
        <v>-</v>
      </c>
      <c r="G14" s="13"/>
      <c r="H14" s="4" t="str">
        <f>IFERROR(G14*100/AC14,"-")</f>
        <v>-</v>
      </c>
      <c r="I14" s="13"/>
      <c r="J14" s="4" t="str">
        <f>IFERROR(I14*100/AC14,"-")</f>
        <v>-</v>
      </c>
      <c r="K14" s="13"/>
      <c r="L14" s="4" t="str">
        <f>IFERROR(K14*100/AC14,"-")</f>
        <v>-</v>
      </c>
      <c r="M14" s="13"/>
      <c r="N14" s="4" t="str">
        <f>IFERROR(M14*100/AC14,"-")</f>
        <v>-</v>
      </c>
      <c r="O14" s="13"/>
      <c r="P14" s="4" t="str">
        <f>IFERROR(O14*100/AC14,"-")</f>
        <v>-</v>
      </c>
      <c r="Q14" s="13"/>
      <c r="R14" s="4" t="str">
        <f>IFERROR(Q14*100/AC14,"-")</f>
        <v>-</v>
      </c>
      <c r="S14" s="13"/>
      <c r="T14" s="4" t="str">
        <f>IFERROR(S14*100/AC14,"-")</f>
        <v>-</v>
      </c>
      <c r="U14" s="13"/>
      <c r="V14" s="4" t="str">
        <f>IFERROR(U14*100/AC14,"-")</f>
        <v>-</v>
      </c>
      <c r="W14" s="13"/>
      <c r="X14" s="4" t="str">
        <f>IFERROR(W14*100/AC14,"-")</f>
        <v>-</v>
      </c>
      <c r="Y14" s="13"/>
      <c r="Z14" s="4" t="str">
        <f>IFERROR(Y14*100/AC14,"-")</f>
        <v>-</v>
      </c>
      <c r="AA14" s="13"/>
      <c r="AB14" s="4" t="str">
        <f>IFERROR(AA14*100/AC14,"-")</f>
        <v>-</v>
      </c>
      <c r="AC14" s="20">
        <f t="shared" si="0"/>
        <v>0</v>
      </c>
      <c r="AD14" s="41" t="str">
        <f>IFERROR(D14+F14+H14+J14+L14+N14+P14,"-")</f>
        <v>-</v>
      </c>
      <c r="AE14" s="42" t="str">
        <f>IFERROR(R14+T14,"-")</f>
        <v>-</v>
      </c>
      <c r="AF14" s="43" t="str">
        <f>IFERROR(V14+X14+Z14+AB14,"-")</f>
        <v>-</v>
      </c>
    </row>
    <row r="15" spans="1:32" ht="15.9" customHeight="1" x14ac:dyDescent="0.35">
      <c r="A15" s="68"/>
      <c r="B15" s="6">
        <v>44593</v>
      </c>
      <c r="C15" s="13"/>
      <c r="D15" s="4" t="str">
        <f>IFERROR(C15*100/AC15,"-")</f>
        <v>-</v>
      </c>
      <c r="E15" s="13"/>
      <c r="F15" s="4" t="str">
        <f>IFERROR(E15*100/AC15,"-")</f>
        <v>-</v>
      </c>
      <c r="G15" s="13"/>
      <c r="H15" s="4" t="str">
        <f>IFERROR(G15*100/AC15,"-")</f>
        <v>-</v>
      </c>
      <c r="I15" s="13"/>
      <c r="J15" s="4" t="str">
        <f>IFERROR(I15*100/AC15,"-")</f>
        <v>-</v>
      </c>
      <c r="K15" s="13"/>
      <c r="L15" s="4" t="str">
        <f>IFERROR(K15*100/AC15,"-")</f>
        <v>-</v>
      </c>
      <c r="M15" s="13"/>
      <c r="N15" s="4" t="str">
        <f>IFERROR(M15*100/AC15,"-")</f>
        <v>-</v>
      </c>
      <c r="O15" s="13"/>
      <c r="P15" s="4" t="str">
        <f>IFERROR(O15*100/AC15,"-")</f>
        <v>-</v>
      </c>
      <c r="Q15" s="13"/>
      <c r="R15" s="4" t="str">
        <f>IFERROR(Q15*100/AC15,"-")</f>
        <v>-</v>
      </c>
      <c r="S15" s="13"/>
      <c r="T15" s="4" t="str">
        <f>IFERROR(S15*100/AC15,"-")</f>
        <v>-</v>
      </c>
      <c r="U15" s="13"/>
      <c r="V15" s="4" t="str">
        <f>IFERROR(U15*100/AC15,"-")</f>
        <v>-</v>
      </c>
      <c r="W15" s="13"/>
      <c r="X15" s="4" t="str">
        <f>IFERROR(W15*100/AC15,"-")</f>
        <v>-</v>
      </c>
      <c r="Y15" s="13"/>
      <c r="Z15" s="4" t="str">
        <f>IFERROR(Y15*100/AC15,"-")</f>
        <v>-</v>
      </c>
      <c r="AA15" s="13"/>
      <c r="AB15" s="4" t="str">
        <f>IFERROR(AA15*100/AC15,"-")</f>
        <v>-</v>
      </c>
      <c r="AC15" s="20">
        <f t="shared" si="0"/>
        <v>0</v>
      </c>
      <c r="AD15" s="23" t="str">
        <f t="shared" ref="AD15:AD16" si="1">IFERROR(D15+F15+H15+J15+L15+N15+P15,"-")</f>
        <v>-</v>
      </c>
      <c r="AE15" s="24" t="str">
        <f t="shared" ref="AE15:AE16" si="2">IFERROR(R15+T15,"-")</f>
        <v>-</v>
      </c>
      <c r="AF15" s="25" t="str">
        <f t="shared" ref="AF15:AF16" si="3">IFERROR(V15+X15+Z15+AB15,"-")</f>
        <v>-</v>
      </c>
    </row>
    <row r="16" spans="1:32" ht="15.9" customHeight="1" thickBot="1" x14ac:dyDescent="0.4">
      <c r="A16" s="69"/>
      <c r="B16" s="7">
        <v>44713</v>
      </c>
      <c r="C16" s="12"/>
      <c r="D16" s="4" t="str">
        <f>IFERROR(C16*100/AC16,"-")</f>
        <v>-</v>
      </c>
      <c r="E16" s="12"/>
      <c r="F16" s="4" t="str">
        <f>IFERROR(E16*100/AC16,"-")</f>
        <v>-</v>
      </c>
      <c r="G16" s="12"/>
      <c r="H16" s="4" t="str">
        <f>IFERROR(G16*100/AC16,"-")</f>
        <v>-</v>
      </c>
      <c r="I16" s="12"/>
      <c r="J16" s="4" t="str">
        <f>IFERROR(I16*100/AC16,"-")</f>
        <v>-</v>
      </c>
      <c r="K16" s="12"/>
      <c r="L16" s="4" t="str">
        <f>IFERROR(K16*100/AC16,"-")</f>
        <v>-</v>
      </c>
      <c r="M16" s="12"/>
      <c r="N16" s="4" t="str">
        <f>IFERROR(M16*100/AC16,"-")</f>
        <v>-</v>
      </c>
      <c r="O16" s="12"/>
      <c r="P16" s="4" t="str">
        <f>IFERROR(O16*100/AC16,"-")</f>
        <v>-</v>
      </c>
      <c r="Q16" s="12"/>
      <c r="R16" s="4" t="str">
        <f>IFERROR(Q16*100/AC16,"-")</f>
        <v>-</v>
      </c>
      <c r="S16" s="12"/>
      <c r="T16" s="4" t="str">
        <f>IFERROR(S16*100/AC16,"-")</f>
        <v>-</v>
      </c>
      <c r="U16" s="12"/>
      <c r="V16" s="4" t="str">
        <f>IFERROR(U16*100/AC16,"-")</f>
        <v>-</v>
      </c>
      <c r="W16" s="12"/>
      <c r="X16" s="4" t="str">
        <f>IFERROR(W16*100/AC16,"-")</f>
        <v>-</v>
      </c>
      <c r="Y16" s="12"/>
      <c r="Z16" s="4" t="str">
        <f>IFERROR(Y16*100/AC16,"-")</f>
        <v>-</v>
      </c>
      <c r="AA16" s="12"/>
      <c r="AB16" s="4" t="str">
        <f>IFERROR(AA16*100/AC16,"-")</f>
        <v>-</v>
      </c>
      <c r="AC16" s="22">
        <f t="shared" si="0"/>
        <v>0</v>
      </c>
      <c r="AD16" s="26" t="str">
        <f t="shared" si="1"/>
        <v>-</v>
      </c>
      <c r="AE16" s="27" t="str">
        <f t="shared" si="2"/>
        <v>-</v>
      </c>
      <c r="AF16" s="28" t="str">
        <f t="shared" si="3"/>
        <v>-</v>
      </c>
    </row>
    <row r="17" spans="1:32" ht="15.9" customHeight="1" thickBot="1" x14ac:dyDescent="0.4">
      <c r="A17" s="67" t="s">
        <v>3</v>
      </c>
      <c r="B17" s="14"/>
      <c r="C17" s="82" t="str">
        <f>C8</f>
        <v>NON ACQUISE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85" t="str">
        <f>G8</f>
        <v>PARTIELLEMENT ACQUISE</v>
      </c>
      <c r="T17" s="86"/>
      <c r="U17" s="86"/>
      <c r="V17" s="86"/>
      <c r="W17" s="86"/>
      <c r="X17" s="87"/>
      <c r="Y17" s="79" t="str">
        <f>M8</f>
        <v>ACQUISE</v>
      </c>
      <c r="Z17" s="80"/>
      <c r="AA17" s="80"/>
      <c r="AB17" s="81"/>
      <c r="AC17" s="21"/>
      <c r="AD17" s="38"/>
      <c r="AE17" s="39"/>
      <c r="AF17" s="40"/>
    </row>
    <row r="18" spans="1:32" ht="15.9" customHeight="1" x14ac:dyDescent="0.35">
      <c r="A18" s="68"/>
      <c r="B18" s="6">
        <v>44440</v>
      </c>
      <c r="C18" s="13"/>
      <c r="D18" s="4" t="str">
        <f>IFERROR(C18*100/AC18,"-")</f>
        <v>-</v>
      </c>
      <c r="E18" s="13"/>
      <c r="F18" s="4" t="str">
        <f>IFERROR(E18*100/AC18,"-")</f>
        <v>-</v>
      </c>
      <c r="G18" s="13"/>
      <c r="H18" s="4" t="str">
        <f>IFERROR(G18*100/AC18,"-")</f>
        <v>-</v>
      </c>
      <c r="I18" s="13"/>
      <c r="J18" s="4" t="str">
        <f>IFERROR(I18*100/AC18,"-")</f>
        <v>-</v>
      </c>
      <c r="K18" s="13"/>
      <c r="L18" s="4" t="str">
        <f>IFERROR(K18*100/AC18,"-")</f>
        <v>-</v>
      </c>
      <c r="M18" s="13"/>
      <c r="N18" s="4" t="str">
        <f>IFERROR(M18*100/AC18,"-")</f>
        <v>-</v>
      </c>
      <c r="O18" s="13"/>
      <c r="P18" s="4" t="str">
        <f>IFERROR(O18*100/AC18,"-")</f>
        <v>-</v>
      </c>
      <c r="Q18" s="13"/>
      <c r="R18" s="4" t="str">
        <f>IFERROR(Q18*100/AC18,"-")</f>
        <v>-</v>
      </c>
      <c r="S18" s="13"/>
      <c r="T18" s="4" t="str">
        <f>IFERROR(S18*100/AC18,"-")</f>
        <v>-</v>
      </c>
      <c r="U18" s="13"/>
      <c r="V18" s="4" t="str">
        <f>IFERROR(U18*100/AC18,"-")</f>
        <v>-</v>
      </c>
      <c r="W18" s="13"/>
      <c r="X18" s="4" t="str">
        <f>IFERROR(W18*100/AC18,"-")</f>
        <v>-</v>
      </c>
      <c r="Y18" s="18"/>
      <c r="Z18" s="4" t="str">
        <f>IFERROR(Y18*100/AC18,"-")</f>
        <v>-</v>
      </c>
      <c r="AA18" s="13"/>
      <c r="AB18" s="4" t="str">
        <f>IFERROR(AA18*100/AC18,"-")</f>
        <v>-</v>
      </c>
      <c r="AC18" s="20">
        <f t="shared" si="0"/>
        <v>0</v>
      </c>
      <c r="AD18" s="41" t="str">
        <f>IFERROR(D18+F18+H18+J18+L18+N18+P18+R18,"-")</f>
        <v>-</v>
      </c>
      <c r="AE18" s="42" t="str">
        <f>IFERROR(T18+V18+X18,"-")</f>
        <v>-</v>
      </c>
      <c r="AF18" s="43" t="str">
        <f>IFERROR(Z18+AB18,"-")</f>
        <v>-</v>
      </c>
    </row>
    <row r="19" spans="1:32" ht="15.9" customHeight="1" x14ac:dyDescent="0.35">
      <c r="A19" s="68"/>
      <c r="B19" s="6">
        <v>44593</v>
      </c>
      <c r="C19" s="13"/>
      <c r="D19" s="4" t="str">
        <f t="shared" ref="D19:D20" si="4">IFERROR(C19*100/AC19,"-")</f>
        <v>-</v>
      </c>
      <c r="E19" s="13"/>
      <c r="F19" s="4" t="str">
        <f t="shared" ref="F19:F20" si="5">IFERROR(E19*100/AC19,"-")</f>
        <v>-</v>
      </c>
      <c r="G19" s="13"/>
      <c r="H19" s="4" t="str">
        <f t="shared" ref="H19:H20" si="6">IFERROR(G19*100/AC19,"-")</f>
        <v>-</v>
      </c>
      <c r="I19" s="13"/>
      <c r="J19" s="4" t="str">
        <f t="shared" ref="J19:J20" si="7">IFERROR(I19*100/AC19,"-")</f>
        <v>-</v>
      </c>
      <c r="K19" s="13"/>
      <c r="L19" s="4" t="str">
        <f t="shared" ref="L19:L20" si="8">IFERROR(K19*100/AC19,"-")</f>
        <v>-</v>
      </c>
      <c r="M19" s="13"/>
      <c r="N19" s="4" t="str">
        <f t="shared" ref="N19:N20" si="9">IFERROR(M19*100/AC19,"-")</f>
        <v>-</v>
      </c>
      <c r="O19" s="13"/>
      <c r="P19" s="4" t="str">
        <f t="shared" ref="P19:P20" si="10">IFERROR(O19*100/AC19,"-")</f>
        <v>-</v>
      </c>
      <c r="Q19" s="13"/>
      <c r="R19" s="4" t="str">
        <f t="shared" ref="R19:R20" si="11">IFERROR(Q19*100/AC19,"-")</f>
        <v>-</v>
      </c>
      <c r="S19" s="13"/>
      <c r="T19" s="4" t="str">
        <f t="shared" ref="T19:T20" si="12">IFERROR(S19*100/AC19,"-")</f>
        <v>-</v>
      </c>
      <c r="U19" s="13"/>
      <c r="V19" s="4" t="str">
        <f t="shared" ref="V19:V20" si="13">IFERROR(U19*100/AC19,"-")</f>
        <v>-</v>
      </c>
      <c r="W19" s="13"/>
      <c r="X19" s="4" t="str">
        <f t="shared" ref="X19:X20" si="14">IFERROR(W19*100/AC19,"-")</f>
        <v>-</v>
      </c>
      <c r="Y19" s="13"/>
      <c r="Z19" s="4" t="str">
        <f t="shared" ref="Z19:Z20" si="15">IFERROR(Y19*100/AC19,"-")</f>
        <v>-</v>
      </c>
      <c r="AA19" s="13"/>
      <c r="AB19" s="4" t="str">
        <f t="shared" ref="AB19:AB20" si="16">IFERROR(AA19*100/AC19,"-")</f>
        <v>-</v>
      </c>
      <c r="AC19" s="20">
        <f t="shared" si="0"/>
        <v>0</v>
      </c>
      <c r="AD19" s="23" t="str">
        <f t="shared" ref="AD19:AD20" si="17">IFERROR(D19+F19+H19+J19+L19+N19+P19+R19,"-")</f>
        <v>-</v>
      </c>
      <c r="AE19" s="24" t="str">
        <f t="shared" ref="AE19:AE20" si="18">IFERROR(T19+V19+X19,"-")</f>
        <v>-</v>
      </c>
      <c r="AF19" s="25" t="str">
        <f t="shared" ref="AF19:AF20" si="19">IFERROR(Z19+AB19,"-")</f>
        <v>-</v>
      </c>
    </row>
    <row r="20" spans="1:32" ht="15.9" customHeight="1" thickBot="1" x14ac:dyDescent="0.4">
      <c r="A20" s="69"/>
      <c r="B20" s="7">
        <v>44713</v>
      </c>
      <c r="C20" s="12"/>
      <c r="D20" s="4" t="str">
        <f t="shared" si="4"/>
        <v>-</v>
      </c>
      <c r="E20" s="12"/>
      <c r="F20" s="4" t="str">
        <f t="shared" si="5"/>
        <v>-</v>
      </c>
      <c r="G20" s="12"/>
      <c r="H20" s="4" t="str">
        <f t="shared" si="6"/>
        <v>-</v>
      </c>
      <c r="I20" s="12"/>
      <c r="J20" s="4" t="str">
        <f t="shared" si="7"/>
        <v>-</v>
      </c>
      <c r="K20" s="12"/>
      <c r="L20" s="4" t="str">
        <f t="shared" si="8"/>
        <v>-</v>
      </c>
      <c r="M20" s="12"/>
      <c r="N20" s="4" t="str">
        <f t="shared" si="9"/>
        <v>-</v>
      </c>
      <c r="O20" s="12"/>
      <c r="P20" s="4" t="str">
        <f t="shared" si="10"/>
        <v>-</v>
      </c>
      <c r="Q20" s="12"/>
      <c r="R20" s="4" t="str">
        <f t="shared" si="11"/>
        <v>-</v>
      </c>
      <c r="S20" s="12"/>
      <c r="T20" s="4" t="str">
        <f t="shared" si="12"/>
        <v>-</v>
      </c>
      <c r="U20" s="12"/>
      <c r="V20" s="4" t="str">
        <f t="shared" si="13"/>
        <v>-</v>
      </c>
      <c r="W20" s="12"/>
      <c r="X20" s="4" t="str">
        <f t="shared" si="14"/>
        <v>-</v>
      </c>
      <c r="Y20" s="12"/>
      <c r="Z20" s="4" t="str">
        <f t="shared" si="15"/>
        <v>-</v>
      </c>
      <c r="AA20" s="12"/>
      <c r="AB20" s="4" t="str">
        <f t="shared" si="16"/>
        <v>-</v>
      </c>
      <c r="AC20" s="22">
        <f t="shared" si="0"/>
        <v>0</v>
      </c>
      <c r="AD20" s="26" t="str">
        <f t="shared" si="17"/>
        <v>-</v>
      </c>
      <c r="AE20" s="27" t="str">
        <f t="shared" si="18"/>
        <v>-</v>
      </c>
      <c r="AF20" s="28" t="str">
        <f t="shared" si="19"/>
        <v>-</v>
      </c>
    </row>
    <row r="21" spans="1:32" ht="15.9" customHeight="1" thickBot="1" x14ac:dyDescent="0.4">
      <c r="A21" s="67" t="s">
        <v>4</v>
      </c>
      <c r="B21" s="14"/>
      <c r="C21" s="82" t="str">
        <f>C8</f>
        <v>NON ACQUISE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76" t="str">
        <f>G8</f>
        <v>PARTIELLEMENT ACQUISE</v>
      </c>
      <c r="T21" s="77"/>
      <c r="U21" s="77"/>
      <c r="V21" s="77"/>
      <c r="W21" s="77"/>
      <c r="X21" s="77"/>
      <c r="Y21" s="77"/>
      <c r="Z21" s="78"/>
      <c r="AA21" s="74" t="str">
        <f>M8</f>
        <v>ACQUISE</v>
      </c>
      <c r="AB21" s="75"/>
      <c r="AC21" s="21"/>
      <c r="AD21" s="38"/>
      <c r="AE21" s="39"/>
      <c r="AF21" s="40"/>
    </row>
    <row r="22" spans="1:32" ht="15.9" customHeight="1" x14ac:dyDescent="0.35">
      <c r="A22" s="68"/>
      <c r="B22" s="6">
        <v>44440</v>
      </c>
      <c r="C22" s="13"/>
      <c r="D22" s="4" t="str">
        <f>IFERROR(C22*100/AC22,"-")</f>
        <v>-</v>
      </c>
      <c r="E22" s="13"/>
      <c r="F22" s="4" t="str">
        <f>IFERROR(E22*100/AC22,"-")</f>
        <v>-</v>
      </c>
      <c r="G22" s="13"/>
      <c r="H22" s="4" t="str">
        <f>IFERROR(G22*100/AC22,"-")</f>
        <v>-</v>
      </c>
      <c r="I22" s="13"/>
      <c r="J22" s="4" t="str">
        <f>IFERROR(I22*100/AC22,"-")</f>
        <v>-</v>
      </c>
      <c r="K22" s="13"/>
      <c r="L22" s="4" t="str">
        <f>IFERROR(K22*100/AC22,"-")</f>
        <v>-</v>
      </c>
      <c r="M22" s="13"/>
      <c r="N22" s="4" t="str">
        <f>IFERROR(M22*100/AC22,"-")</f>
        <v>-</v>
      </c>
      <c r="O22" s="13"/>
      <c r="P22" s="4" t="str">
        <f>IFERROR(O22*100/AC22,"-")</f>
        <v>-</v>
      </c>
      <c r="Q22" s="13"/>
      <c r="R22" s="4" t="str">
        <f>IFERROR(Q22*100/AC22,"-")</f>
        <v>-</v>
      </c>
      <c r="S22" s="13"/>
      <c r="T22" s="4" t="str">
        <f>IFERROR(S22*100/AC22,"-")</f>
        <v>-</v>
      </c>
      <c r="U22" s="13"/>
      <c r="V22" s="4" t="str">
        <f>IFERROR(U22*100/AC22,"-")</f>
        <v>-</v>
      </c>
      <c r="W22" s="13"/>
      <c r="X22" s="4" t="str">
        <f>IFERROR(W22*100/AC22,"-")</f>
        <v>-</v>
      </c>
      <c r="Y22" s="13"/>
      <c r="Z22" s="4" t="str">
        <f>IFERROR(Y22*100/AC22,"-")</f>
        <v>-</v>
      </c>
      <c r="AA22" s="13"/>
      <c r="AB22" s="4" t="str">
        <f>IFERROR(AA22*100/AC22,"-")</f>
        <v>-</v>
      </c>
      <c r="AC22" s="20">
        <f t="shared" si="0"/>
        <v>0</v>
      </c>
      <c r="AD22" s="44" t="str">
        <f>IFERROR(D22+F22+H22+J22+L22+N22+P22+R22,"-")</f>
        <v>-</v>
      </c>
      <c r="AE22" s="45" t="str">
        <f>IFERROR(T22+V22+X22+Z22,"-")</f>
        <v>-</v>
      </c>
      <c r="AF22" s="46" t="str">
        <f>AB22</f>
        <v>-</v>
      </c>
    </row>
    <row r="23" spans="1:32" ht="15.9" customHeight="1" x14ac:dyDescent="0.35">
      <c r="A23" s="68"/>
      <c r="B23" s="6">
        <v>44593</v>
      </c>
      <c r="C23" s="13"/>
      <c r="D23" s="4" t="str">
        <f t="shared" ref="D23:D24" si="20">IFERROR(C23*100/AC23,"-")</f>
        <v>-</v>
      </c>
      <c r="E23" s="13"/>
      <c r="F23" s="4" t="str">
        <f t="shared" ref="F23:F24" si="21">IFERROR(E23*100/AC23,"-")</f>
        <v>-</v>
      </c>
      <c r="G23" s="13"/>
      <c r="H23" s="4" t="str">
        <f t="shared" ref="H23:H24" si="22">IFERROR(G23*100/AC23,"-")</f>
        <v>-</v>
      </c>
      <c r="I23" s="13"/>
      <c r="J23" s="4" t="str">
        <f t="shared" ref="J23:J24" si="23">IFERROR(I23*100/AC23,"-")</f>
        <v>-</v>
      </c>
      <c r="K23" s="13"/>
      <c r="L23" s="4" t="str">
        <f t="shared" ref="L23:L24" si="24">IFERROR(K23*100/AC23,"-")</f>
        <v>-</v>
      </c>
      <c r="M23" s="13"/>
      <c r="N23" s="4" t="str">
        <f t="shared" ref="N23:N24" si="25">IFERROR(M23*100/AC23,"-")</f>
        <v>-</v>
      </c>
      <c r="O23" s="13"/>
      <c r="P23" s="4" t="str">
        <f t="shared" ref="P23:P24" si="26">IFERROR(O23*100/AC23,"-")</f>
        <v>-</v>
      </c>
      <c r="Q23" s="13"/>
      <c r="R23" s="4" t="str">
        <f t="shared" ref="R23:R24" si="27">IFERROR(Q23*100/AC23,"-")</f>
        <v>-</v>
      </c>
      <c r="S23" s="13"/>
      <c r="T23" s="4" t="str">
        <f t="shared" ref="T23:T24" si="28">IFERROR(S23*100/AC23,"-")</f>
        <v>-</v>
      </c>
      <c r="U23" s="13"/>
      <c r="V23" s="4" t="str">
        <f t="shared" ref="V23:V24" si="29">IFERROR(U23*100/AC23,"-")</f>
        <v>-</v>
      </c>
      <c r="W23" s="13"/>
      <c r="X23" s="4" t="str">
        <f t="shared" ref="X23:X24" si="30">IFERROR(W23*100/AC23,"-")</f>
        <v>-</v>
      </c>
      <c r="Y23" s="13"/>
      <c r="Z23" s="4" t="str">
        <f t="shared" ref="Z23:Z24" si="31">IFERROR(Y23*100/AC23,"-")</f>
        <v>-</v>
      </c>
      <c r="AA23" s="13"/>
      <c r="AB23" s="4" t="str">
        <f t="shared" ref="AB23:AB24" si="32">IFERROR(AA23*100/AC23,"-")</f>
        <v>-</v>
      </c>
      <c r="AC23" s="20">
        <f t="shared" si="0"/>
        <v>0</v>
      </c>
      <c r="AD23" s="32" t="str">
        <f t="shared" ref="AD23:AD24" si="33">IFERROR(D23+F23+H23+J23+L23+N23+P23+R23,"-")</f>
        <v>-</v>
      </c>
      <c r="AE23" s="33" t="str">
        <f t="shared" ref="AE23:AE24" si="34">IFERROR(T23+V23+X23+Z23,"-")</f>
        <v>-</v>
      </c>
      <c r="AF23" s="34" t="str">
        <f t="shared" ref="AF23:AF24" si="35">AB23</f>
        <v>-</v>
      </c>
    </row>
    <row r="24" spans="1:32" ht="15.9" customHeight="1" thickBot="1" x14ac:dyDescent="0.4">
      <c r="A24" s="69"/>
      <c r="B24" s="7">
        <v>44713</v>
      </c>
      <c r="C24" s="12"/>
      <c r="D24" s="5" t="str">
        <f t="shared" si="20"/>
        <v>-</v>
      </c>
      <c r="E24" s="12"/>
      <c r="F24" s="5" t="str">
        <f t="shared" si="21"/>
        <v>-</v>
      </c>
      <c r="G24" s="12"/>
      <c r="H24" s="5" t="str">
        <f t="shared" si="22"/>
        <v>-</v>
      </c>
      <c r="I24" s="12"/>
      <c r="J24" s="5" t="str">
        <f t="shared" si="23"/>
        <v>-</v>
      </c>
      <c r="K24" s="12"/>
      <c r="L24" s="5" t="str">
        <f t="shared" si="24"/>
        <v>-</v>
      </c>
      <c r="M24" s="12"/>
      <c r="N24" s="5" t="str">
        <f t="shared" si="25"/>
        <v>-</v>
      </c>
      <c r="O24" s="12"/>
      <c r="P24" s="5" t="str">
        <f t="shared" si="26"/>
        <v>-</v>
      </c>
      <c r="Q24" s="12"/>
      <c r="R24" s="5" t="str">
        <f t="shared" si="27"/>
        <v>-</v>
      </c>
      <c r="S24" s="12"/>
      <c r="T24" s="5" t="str">
        <f t="shared" si="28"/>
        <v>-</v>
      </c>
      <c r="U24" s="12"/>
      <c r="V24" s="5" t="str">
        <f t="shared" si="29"/>
        <v>-</v>
      </c>
      <c r="W24" s="12"/>
      <c r="X24" s="5" t="str">
        <f t="shared" si="30"/>
        <v>-</v>
      </c>
      <c r="Y24" s="12"/>
      <c r="Z24" s="5" t="str">
        <f t="shared" si="31"/>
        <v>-</v>
      </c>
      <c r="AA24" s="12"/>
      <c r="AB24" s="5" t="str">
        <f t="shared" si="32"/>
        <v>-</v>
      </c>
      <c r="AC24" s="22">
        <f t="shared" si="0"/>
        <v>0</v>
      </c>
      <c r="AD24" s="47" t="str">
        <f t="shared" si="33"/>
        <v>-</v>
      </c>
      <c r="AE24" s="48" t="str">
        <f t="shared" si="34"/>
        <v>-</v>
      </c>
      <c r="AF24" s="49" t="str">
        <f t="shared" si="35"/>
        <v>-</v>
      </c>
    </row>
    <row r="25" spans="1:32" x14ac:dyDescent="0.3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2" x14ac:dyDescent="0.3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2" x14ac:dyDescent="0.3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2" x14ac:dyDescent="0.3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2" x14ac:dyDescent="0.3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2" x14ac:dyDescent="0.3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2" x14ac:dyDescent="0.3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2" x14ac:dyDescent="0.3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algorithmName="SHA-512" hashValue="8T/Nqvhmx2xHXwGtxSO06xUlNMyKY5TsOiqxDBsz5EGqnDXoIbH/hrlUI0a7Crjet5bP8ZGCn5zerva3KtD2cg==" saltValue="H22Ym1YF3YuJsKY6f8QfTg==" spinCount="100000" sheet="1" selectLockedCells="1"/>
  <mergeCells count="38">
    <mergeCell ref="O6:P6"/>
    <mergeCell ref="C6:D6"/>
    <mergeCell ref="C8:F8"/>
    <mergeCell ref="C13:P13"/>
    <mergeCell ref="A10:A12"/>
    <mergeCell ref="A13:A16"/>
    <mergeCell ref="G6:H6"/>
    <mergeCell ref="A21:A24"/>
    <mergeCell ref="A8:A9"/>
    <mergeCell ref="AA21:AB21"/>
    <mergeCell ref="S21:Z21"/>
    <mergeCell ref="Q13:T13"/>
    <mergeCell ref="U13:AB13"/>
    <mergeCell ref="C17:R17"/>
    <mergeCell ref="S17:X17"/>
    <mergeCell ref="Y17:AB17"/>
    <mergeCell ref="C21:R21"/>
    <mergeCell ref="G8:L8"/>
    <mergeCell ref="M8:AB8"/>
    <mergeCell ref="C10:J10"/>
    <mergeCell ref="K10:P10"/>
    <mergeCell ref="Q10:AB10"/>
    <mergeCell ref="AD6:AF6"/>
    <mergeCell ref="AC6:AC7"/>
    <mergeCell ref="A1:AF1"/>
    <mergeCell ref="A2:AF2"/>
    <mergeCell ref="A17:A20"/>
    <mergeCell ref="Q6:R6"/>
    <mergeCell ref="Y6:Z6"/>
    <mergeCell ref="AA6:AB6"/>
    <mergeCell ref="B4:F4"/>
    <mergeCell ref="E6:F6"/>
    <mergeCell ref="I6:J6"/>
    <mergeCell ref="M6:N6"/>
    <mergeCell ref="S6:T6"/>
    <mergeCell ref="U6:V6"/>
    <mergeCell ref="W6:X6"/>
    <mergeCell ref="K6:L6"/>
  </mergeCells>
  <conditionalFormatting sqref="F12 D12 H12 J12 L12 N12 P12 R12 T12 V12 X12 Z12 AB12">
    <cfRule type="colorScale" priority="13">
      <colorScale>
        <cfvo type="min"/>
        <cfvo type="max"/>
        <color rgb="FFFCFCFF"/>
        <color rgb="FF63BE7B"/>
      </colorScale>
    </cfRule>
  </conditionalFormatting>
  <conditionalFormatting sqref="F11 D11 H11 J11 L11 N11 P11 R11 T11 V11 X11 Z11 AB11">
    <cfRule type="colorScale" priority="12">
      <colorScale>
        <cfvo type="min"/>
        <cfvo type="max"/>
        <color rgb="FFFCFCFF"/>
        <color rgb="FF63BE7B"/>
      </colorScale>
    </cfRule>
  </conditionalFormatting>
  <conditionalFormatting sqref="F9 D9 H9 J9 L9 N9 P9 R9 T9 V9 X9 Z9 AB9">
    <cfRule type="colorScale" priority="11">
      <colorScale>
        <cfvo type="min"/>
        <cfvo type="max"/>
        <color rgb="FFFCFCFF"/>
        <color rgb="FF63BE7B"/>
      </colorScale>
    </cfRule>
  </conditionalFormatting>
  <conditionalFormatting sqref="F14 D14 H14 J14 L14 N14 P14 R14 T14 V14 X14 Z14 AB14">
    <cfRule type="colorScale" priority="10">
      <colorScale>
        <cfvo type="min"/>
        <cfvo type="max"/>
        <color rgb="FFFCFCFF"/>
        <color rgb="FF63BE7B"/>
      </colorScale>
    </cfRule>
  </conditionalFormatting>
  <conditionalFormatting sqref="D15:D16 F15:F16 H15:H16 J15:J16 L15:L16 N15:N16 P15:P16 R15:R16 T15:T16 V15:V16 X15:X16 Z15:Z16 AB15:AB16">
    <cfRule type="colorScale" priority="9">
      <colorScale>
        <cfvo type="min"/>
        <cfvo type="max"/>
        <color rgb="FFFCFCFF"/>
        <color rgb="FF63BE7B"/>
      </colorScale>
    </cfRule>
  </conditionalFormatting>
  <conditionalFormatting sqref="D18:D20 F18:F20 H18:H20 J18:J20 L18:L20 N18:N20 P18:P20 R18:R20 T18:T20 V18:V20 X18:X20 Z18:Z20 AB18:AB20">
    <cfRule type="colorScale" priority="7">
      <colorScale>
        <cfvo type="min"/>
        <cfvo type="max"/>
        <color rgb="FFFCFCFF"/>
        <color rgb="FF63BE7B"/>
      </colorScale>
    </cfRule>
  </conditionalFormatting>
  <conditionalFormatting sqref="D22:D24 F22:F24 H22:H24 J22:J24 L22:L24 N22:N24 P22:P24 R22:R24 T22:T24 V22:V24 X22:X24 Z22:Z24 AB22:AB24">
    <cfRule type="colorScale" priority="4">
      <colorScale>
        <cfvo type="min"/>
        <cfvo type="max"/>
        <color rgb="FFFCFCFF"/>
        <color rgb="FF63BE7B"/>
      </colorScale>
    </cfRule>
  </conditionalFormatting>
  <conditionalFormatting sqref="D11">
    <cfRule type="cellIs" dxfId="0" priority="1" operator="equal">
      <formula>#DIV/0!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Bernaud</dc:creator>
  <cp:lastModifiedBy>Corinne Petersen</cp:lastModifiedBy>
  <dcterms:created xsi:type="dcterms:W3CDTF">2015-06-05T18:19:34Z</dcterms:created>
  <dcterms:modified xsi:type="dcterms:W3CDTF">2021-11-19T08:00:25Z</dcterms:modified>
</cp:coreProperties>
</file>